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ebdruckplatten\"/>
    </mc:Choice>
  </mc:AlternateContent>
  <xr:revisionPtr revIDLastSave="0" documentId="13_ncr:1_{EFA7465E-1E6F-459E-BB3B-A59D49F6D7C3}" xr6:coauthVersionLast="47" xr6:coauthVersionMax="47" xr10:uidLastSave="{00000000-0000-0000-0000-000000000000}"/>
  <bookViews>
    <workbookView xWindow="-108" yWindow="-108" windowWidth="23256" windowHeight="12456" xr2:uid="{7B74EA02-4BD4-4B2E-B39F-00493B1B8D73}"/>
  </bookViews>
  <sheets>
    <sheet name="Siebdruck VK" sheetId="1" r:id="rId1"/>
    <sheet name="Lieferungen 2023" sheetId="3" r:id="rId2"/>
    <sheet name="Lieferungen 2024" sheetId="4" r:id="rId3"/>
    <sheet name="Siebdruckp. EK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18" i="1"/>
  <c r="G41" i="1" l="1"/>
  <c r="G38" i="1"/>
  <c r="O8" i="1" l="1"/>
  <c r="G34" i="1" l="1"/>
  <c r="G30" i="1"/>
  <c r="G26" i="1" l="1"/>
  <c r="L4" i="1"/>
  <c r="D4" i="1"/>
  <c r="E4" i="1" s="1"/>
  <c r="H4" i="1" l="1"/>
  <c r="I4" i="1" s="1"/>
  <c r="B8" i="1" s="1"/>
  <c r="D8" i="1" l="1"/>
  <c r="G8" i="1"/>
  <c r="I8" i="1" s="1"/>
</calcChain>
</file>

<file path=xl/sharedStrings.xml><?xml version="1.0" encoding="utf-8"?>
<sst xmlns="http://schemas.openxmlformats.org/spreadsheetml/2006/main" count="319" uniqueCount="76">
  <si>
    <t>1500 x 2500 mm</t>
  </si>
  <si>
    <t>15 mm</t>
  </si>
  <si>
    <t>18 mm</t>
  </si>
  <si>
    <t>27 mm</t>
  </si>
  <si>
    <t>Datum</t>
  </si>
  <si>
    <t>1500 x 3000 mm europ.</t>
  </si>
  <si>
    <t>qm / EK</t>
  </si>
  <si>
    <t>%</t>
  </si>
  <si>
    <t>Mwst</t>
  </si>
  <si>
    <t>Qm / VK</t>
  </si>
  <si>
    <t>L</t>
  </si>
  <si>
    <t>B</t>
  </si>
  <si>
    <t>Platte</t>
  </si>
  <si>
    <t>Euro</t>
  </si>
  <si>
    <t>m² Preis brutto</t>
  </si>
  <si>
    <t>x Stückzahl</t>
  </si>
  <si>
    <t>Gesamt</t>
  </si>
  <si>
    <t>Frachtkosten</t>
  </si>
  <si>
    <t>Endpreis</t>
  </si>
  <si>
    <t>Tu</t>
  </si>
  <si>
    <t>Diselm</t>
  </si>
  <si>
    <t>Götz</t>
  </si>
  <si>
    <t>2500 x 1250 mm</t>
  </si>
  <si>
    <t>Siebdruckpllatten</t>
  </si>
  <si>
    <t>EK / m² D</t>
  </si>
  <si>
    <t>EK / m² T</t>
  </si>
  <si>
    <t>4100 x 2020 mm</t>
  </si>
  <si>
    <t>1500 x 3000 mm asiat.</t>
  </si>
  <si>
    <t>4000 x 2150 mm</t>
  </si>
  <si>
    <t>nicht verfügbar</t>
  </si>
  <si>
    <t>Preis</t>
  </si>
  <si>
    <t>9 mm</t>
  </si>
  <si>
    <t xml:space="preserve">1500 x 2500 mm </t>
  </si>
  <si>
    <t>2500 x 1250 mm asiat.</t>
  </si>
  <si>
    <t>12 mm</t>
  </si>
  <si>
    <t>2500 x 1250 mm europ.</t>
  </si>
  <si>
    <t>2500 x 1250  mm asiat.</t>
  </si>
  <si>
    <t>Berechnung qm Preis</t>
  </si>
  <si>
    <t>Plattenpreis</t>
  </si>
  <si>
    <t>qm</t>
  </si>
  <si>
    <t>qm / Preis</t>
  </si>
  <si>
    <t>Spalte1</t>
  </si>
  <si>
    <t>Spalte4</t>
  </si>
  <si>
    <t>Siebdruckplatten</t>
  </si>
  <si>
    <t>21 mm</t>
  </si>
  <si>
    <t>Lieferant</t>
  </si>
  <si>
    <t>Format</t>
  </si>
  <si>
    <t>Stärke</t>
  </si>
  <si>
    <t>Stückzahl</t>
  </si>
  <si>
    <t>Tusche</t>
  </si>
  <si>
    <t>Disselnmeyer</t>
  </si>
  <si>
    <t>Multiplex mit thermoplastischer Oberfläche</t>
  </si>
  <si>
    <t>28,45 Götz</t>
  </si>
  <si>
    <t>1500 x 3000 mm grau</t>
  </si>
  <si>
    <t>Multiplex</t>
  </si>
  <si>
    <t>24mm</t>
  </si>
  <si>
    <t>G</t>
  </si>
  <si>
    <t>2000 x 3000 mm</t>
  </si>
  <si>
    <t>Speckm.</t>
  </si>
  <si>
    <t>quer</t>
  </si>
  <si>
    <t>Multiplexplatte quer furniert</t>
  </si>
  <si>
    <t>längs</t>
  </si>
  <si>
    <t>Schalungspl</t>
  </si>
  <si>
    <t xml:space="preserve">30 mm Siebdruckplatte </t>
  </si>
  <si>
    <t>1500 x 3000 mm</t>
  </si>
  <si>
    <t>17,95 bei 16 Stck</t>
  </si>
  <si>
    <t xml:space="preserve">4100 x 2020 mm, </t>
  </si>
  <si>
    <t>Speckm</t>
  </si>
  <si>
    <t>26 Speckm</t>
  </si>
  <si>
    <t>Speckmann</t>
  </si>
  <si>
    <t>Ersatzlieferung</t>
  </si>
  <si>
    <t>1 Platte beschädigt</t>
  </si>
  <si>
    <t>16 Speck.</t>
  </si>
  <si>
    <t>24 mm</t>
  </si>
  <si>
    <t>Lfsch. Nr.</t>
  </si>
  <si>
    <t>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</si>
</sst>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4" tint="0.3999755851924192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4" fillId="0" borderId="0" xfId="0" applyFont="1"/>
    <xf numFmtId="0" fontId="3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/>
    <xf numFmtId="0" fontId="3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/>
    <xf numFmtId="2" fontId="3" fillId="0" borderId="0" xfId="0" applyNumberFormat="1" applyFont="1"/>
    <xf numFmtId="0" fontId="0" fillId="0" borderId="5" xfId="0" applyBorder="1"/>
    <xf numFmtId="0" fontId="0" fillId="0" borderId="4" xfId="0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43" fontId="5" fillId="2" borderId="0" xfId="1" applyFont="1" applyFill="1" applyBorder="1" applyAlignment="1">
      <alignment horizontal="left" indent="1"/>
    </xf>
    <xf numFmtId="164" fontId="0" fillId="0" borderId="0" xfId="0" applyNumberFormat="1" applyAlignment="1">
      <alignment horizontal="center"/>
    </xf>
    <xf numFmtId="164" fontId="5" fillId="0" borderId="0" xfId="0" applyNumberFormat="1" applyFont="1"/>
    <xf numFmtId="0" fontId="0" fillId="2" borderId="0" xfId="0" applyFill="1"/>
    <xf numFmtId="0" fontId="0" fillId="0" borderId="6" xfId="0" applyBorder="1"/>
    <xf numFmtId="0" fontId="0" fillId="0" borderId="7" xfId="0" applyBorder="1"/>
    <xf numFmtId="0" fontId="0" fillId="0" borderId="8" xfId="0" applyBorder="1"/>
    <xf numFmtId="44" fontId="0" fillId="0" borderId="0" xfId="2" applyFont="1"/>
    <xf numFmtId="0" fontId="6" fillId="0" borderId="0" xfId="0" applyFont="1"/>
    <xf numFmtId="44" fontId="5" fillId="9" borderId="0" xfId="2" applyFont="1" applyFill="1"/>
    <xf numFmtId="44" fontId="0" fillId="9" borderId="0" xfId="2" applyFont="1" applyFill="1"/>
    <xf numFmtId="44" fontId="7" fillId="0" borderId="0" xfId="2" applyFont="1"/>
    <xf numFmtId="0" fontId="7" fillId="0" borderId="0" xfId="0" applyFont="1"/>
    <xf numFmtId="0" fontId="0" fillId="9" borderId="0" xfId="0" applyFill="1"/>
    <xf numFmtId="164" fontId="0" fillId="9" borderId="0" xfId="0" applyNumberFormat="1" applyFill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9" fillId="0" borderId="0" xfId="0" applyFont="1"/>
    <xf numFmtId="0" fontId="3" fillId="2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44" fontId="7" fillId="0" borderId="0" xfId="2" applyFont="1" applyAlignment="1">
      <alignment horizontal="center"/>
    </xf>
    <xf numFmtId="44" fontId="3" fillId="0" borderId="0" xfId="2" applyFont="1"/>
    <xf numFmtId="14" fontId="0" fillId="2" borderId="0" xfId="0" applyNumberFormat="1" applyFill="1"/>
    <xf numFmtId="0" fontId="10" fillId="0" borderId="0" xfId="3"/>
  </cellXfs>
  <cellStyles count="4">
    <cellStyle name="Komma" xfId="1" builtinId="3"/>
    <cellStyle name="Link" xfId="3" builtinId="8"/>
    <cellStyle name="Standard" xfId="0" builtinId="0"/>
    <cellStyle name="Währung" xfId="2" builtinId="4"/>
  </cellStyles>
  <dxfs count="4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33CE62-843D-48ED-95F2-8D4A00CC77A4}" name="Tabelle1" displayName="Tabelle1" ref="E15:H41" totalsRowShown="0">
  <autoFilter ref="E15:H41" xr:uid="{1F33CE62-843D-48ED-95F2-8D4A00CC77A4}"/>
  <tableColumns count="4">
    <tableColumn id="1" xr3:uid="{0DF9DA59-3AEC-4C51-A2A0-F27CA576A695}" name="Siebdruckplatten"/>
    <tableColumn id="2" xr3:uid="{474B76AC-11C8-4C71-A821-96314E9412F7}" name="Spalte1"/>
    <tableColumn id="3" xr3:uid="{4FF35E2E-3982-4484-9E7D-F8F2881B223B}" name="Preis"/>
    <tableColumn id="4" xr3:uid="{543285E4-B36D-43D0-92F3-1B57FD19067A}" name="Spalte4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365E0B7-925A-43E8-A3B8-845DCEBFBDE3}" name="Tabelle3" displayName="Tabelle3" ref="C4:H47" totalsRowShown="0" headerRowDxfId="3">
  <autoFilter ref="C4:H47" xr:uid="{8365E0B7-925A-43E8-A3B8-845DCEBFBDE3}"/>
  <sortState xmlns:xlrd2="http://schemas.microsoft.com/office/spreadsheetml/2017/richdata2" ref="C5:H23">
    <sortCondition ref="C5:C23"/>
  </sortState>
  <tableColumns count="6">
    <tableColumn id="1" xr3:uid="{74F64822-6155-49C0-8401-C44F6C86CD74}" name="Datum" dataDxfId="2"/>
    <tableColumn id="2" xr3:uid="{91E35FC1-3FFD-4DDF-8E5B-94A5ED8C0005}" name="Lieferant"/>
    <tableColumn id="3" xr3:uid="{0C31FC96-EEEC-4819-8528-820A6B31D300}" name="Format"/>
    <tableColumn id="4" xr3:uid="{30CDD8A8-D1C9-4B2D-8E86-2C8139EEA3B2}" name="Stärke" dataDxfId="1"/>
    <tableColumn id="5" xr3:uid="{63C9D91E-B9DC-460C-AE73-B63C744C12C9}" name="Stückzahl" dataDxfId="0"/>
    <tableColumn id="6" xr3:uid="{38847C72-33D6-43A3-BFD4-2142EC8AC62F}" name="Spalte1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AD76D-0A76-46E5-862C-8CFC175DC53C}">
  <sheetPr>
    <tabColor rgb="FFFFFF00"/>
  </sheetPr>
  <dimension ref="A2:O41"/>
  <sheetViews>
    <sheetView tabSelected="1" topLeftCell="A7" workbookViewId="0">
      <selection activeCell="H9" sqref="H9"/>
    </sheetView>
  </sheetViews>
  <sheetFormatPr baseColWidth="10" defaultRowHeight="14.4" x14ac:dyDescent="0.3"/>
  <cols>
    <col min="4" max="4" width="11.77734375" bestFit="1" customWidth="1"/>
    <col min="5" max="5" width="26.33203125" customWidth="1"/>
    <col min="7" max="7" width="11.77734375" bestFit="1" customWidth="1"/>
    <col min="9" max="9" width="15.109375" bestFit="1" customWidth="1"/>
    <col min="12" max="12" width="13.44140625" customWidth="1"/>
  </cols>
  <sheetData>
    <row r="2" spans="1:15" ht="15" thickBot="1" x14ac:dyDescent="0.35"/>
    <row r="3" spans="1:15" x14ac:dyDescent="0.3">
      <c r="A3" s="6" t="s">
        <v>6</v>
      </c>
      <c r="B3" s="7" t="s">
        <v>7</v>
      </c>
      <c r="C3" s="7"/>
      <c r="D3" s="7"/>
      <c r="E3" s="7"/>
      <c r="F3" s="7" t="s">
        <v>8</v>
      </c>
      <c r="G3" s="7"/>
      <c r="H3" s="7"/>
      <c r="I3" s="8" t="s">
        <v>9</v>
      </c>
      <c r="J3" s="7" t="s">
        <v>10</v>
      </c>
      <c r="K3" s="7" t="s">
        <v>11</v>
      </c>
      <c r="L3" s="9" t="s">
        <v>12</v>
      </c>
    </row>
    <row r="4" spans="1:15" ht="26.4" thickBot="1" x14ac:dyDescent="0.55000000000000004">
      <c r="A4" s="10">
        <v>15</v>
      </c>
      <c r="B4" s="1">
        <v>30</v>
      </c>
      <c r="C4">
        <v>100</v>
      </c>
      <c r="D4">
        <f>SUM(A4*B4/C4)</f>
        <v>4.5</v>
      </c>
      <c r="E4">
        <f>SUM(A4+D4)</f>
        <v>19.5</v>
      </c>
      <c r="F4">
        <v>19</v>
      </c>
      <c r="G4">
        <v>100</v>
      </c>
      <c r="H4">
        <f>SUM(E4*F4/G4)</f>
        <v>3.7050000000000001</v>
      </c>
      <c r="I4" s="11">
        <f>SUM(E4+H4)</f>
        <v>23.204999999999998</v>
      </c>
      <c r="J4">
        <v>3</v>
      </c>
      <c r="K4">
        <v>1.5</v>
      </c>
      <c r="L4" s="12">
        <f>SUM(J4*K4)</f>
        <v>4.5</v>
      </c>
    </row>
    <row r="5" spans="1:15" x14ac:dyDescent="0.3">
      <c r="A5" s="13"/>
      <c r="L5" s="12"/>
      <c r="M5" s="34"/>
      <c r="N5" s="7" t="s">
        <v>37</v>
      </c>
      <c r="O5" s="35"/>
    </row>
    <row r="6" spans="1:15" x14ac:dyDescent="0.3">
      <c r="A6" s="13"/>
      <c r="L6" s="12"/>
      <c r="O6" s="12"/>
    </row>
    <row r="7" spans="1:15" x14ac:dyDescent="0.3">
      <c r="A7" s="13"/>
      <c r="B7" s="14" t="s">
        <v>13</v>
      </c>
      <c r="D7" s="2" t="s">
        <v>14</v>
      </c>
      <c r="F7" s="15" t="s">
        <v>15</v>
      </c>
      <c r="G7" s="16" t="s">
        <v>16</v>
      </c>
      <c r="H7" s="17" t="s">
        <v>17</v>
      </c>
      <c r="I7" s="18" t="s">
        <v>18</v>
      </c>
      <c r="L7" s="12"/>
      <c r="M7" s="14" t="s">
        <v>38</v>
      </c>
      <c r="N7" s="14" t="s">
        <v>39</v>
      </c>
      <c r="O7" s="37" t="s">
        <v>40</v>
      </c>
    </row>
    <row r="8" spans="1:15" ht="18" x14ac:dyDescent="0.35">
      <c r="A8" s="13"/>
      <c r="B8" s="19">
        <f>SUM(I4*L4)</f>
        <v>104.42249999999999</v>
      </c>
      <c r="D8" s="33">
        <f>SUM(B8/L4)</f>
        <v>23.204999999999998</v>
      </c>
      <c r="E8" s="4"/>
      <c r="F8" s="4">
        <v>3</v>
      </c>
      <c r="G8" s="20">
        <f>SUM(B8*F8)</f>
        <v>313.26749999999993</v>
      </c>
      <c r="H8">
        <v>20</v>
      </c>
      <c r="I8" s="21">
        <f>SUM(G8+H8)</f>
        <v>333.26749999999993</v>
      </c>
      <c r="L8" s="12"/>
      <c r="M8">
        <v>125.69</v>
      </c>
      <c r="N8">
        <v>3.125</v>
      </c>
      <c r="O8" s="12">
        <f>SUM(M8/N8)</f>
        <v>40.220799999999997</v>
      </c>
    </row>
    <row r="9" spans="1:15" ht="15" thickBot="1" x14ac:dyDescent="0.35">
      <c r="A9" s="13"/>
      <c r="B9" s="22"/>
      <c r="L9" s="12"/>
      <c r="M9" s="24"/>
      <c r="N9" s="24"/>
      <c r="O9" s="25"/>
    </row>
    <row r="10" spans="1:15" x14ac:dyDescent="0.3">
      <c r="A10" s="13"/>
      <c r="H10">
        <v>15</v>
      </c>
      <c r="I10" t="s">
        <v>19</v>
      </c>
      <c r="L10" s="12"/>
    </row>
    <row r="11" spans="1:15" x14ac:dyDescent="0.3">
      <c r="A11" s="13"/>
      <c r="H11">
        <v>12.9</v>
      </c>
      <c r="I11" t="s">
        <v>20</v>
      </c>
      <c r="L11" s="12"/>
    </row>
    <row r="12" spans="1:15" ht="15" thickBot="1" x14ac:dyDescent="0.35">
      <c r="A12" s="23"/>
      <c r="B12" s="24"/>
      <c r="C12" s="24"/>
      <c r="D12" s="24"/>
      <c r="E12" s="24"/>
      <c r="F12" s="24"/>
      <c r="G12" s="24"/>
      <c r="H12" s="24">
        <v>25</v>
      </c>
      <c r="I12" s="24" t="s">
        <v>21</v>
      </c>
      <c r="J12" s="24"/>
      <c r="K12" s="24"/>
      <c r="L12" s="25"/>
    </row>
    <row r="15" spans="1:15" ht="18" x14ac:dyDescent="0.35">
      <c r="E15" s="27" t="s">
        <v>43</v>
      </c>
      <c r="F15" s="36" t="s">
        <v>41</v>
      </c>
      <c r="G15" s="5" t="s">
        <v>30</v>
      </c>
      <c r="H15" s="36" t="s">
        <v>42</v>
      </c>
    </row>
    <row r="17" spans="2:11" ht="18" x14ac:dyDescent="0.35">
      <c r="E17" s="5" t="s">
        <v>1</v>
      </c>
      <c r="F17" s="27"/>
      <c r="G17" s="5" t="s">
        <v>30</v>
      </c>
      <c r="K17" s="42"/>
    </row>
    <row r="18" spans="2:11" ht="18" x14ac:dyDescent="0.35">
      <c r="E18" s="27" t="s">
        <v>5</v>
      </c>
      <c r="F18" s="27"/>
      <c r="G18" s="28">
        <f>VLOOKUP(E18,'Siebdruckp. EK'!F6:G11,2,0)</f>
        <v>195.3</v>
      </c>
    </row>
    <row r="19" spans="2:11" ht="18" x14ac:dyDescent="0.35">
      <c r="E19" s="27"/>
      <c r="F19" s="27"/>
      <c r="G19" s="27"/>
    </row>
    <row r="20" spans="2:11" ht="18" x14ac:dyDescent="0.35">
      <c r="E20" s="27"/>
      <c r="F20" s="27"/>
      <c r="G20" s="27"/>
    </row>
    <row r="21" spans="2:11" ht="18" x14ac:dyDescent="0.35">
      <c r="E21" s="5" t="s">
        <v>2</v>
      </c>
      <c r="F21" s="27"/>
      <c r="G21" s="27"/>
    </row>
    <row r="22" spans="2:11" ht="18" x14ac:dyDescent="0.35">
      <c r="E22" s="27" t="s">
        <v>5</v>
      </c>
      <c r="F22" s="27"/>
      <c r="G22" s="28">
        <f>VLOOKUP(E22,'Siebdruckp. EK'!A5:B12,2,0)</f>
        <v>225.93</v>
      </c>
    </row>
    <row r="25" spans="2:11" ht="18" x14ac:dyDescent="0.35">
      <c r="E25" s="5" t="s">
        <v>3</v>
      </c>
    </row>
    <row r="26" spans="2:11" ht="18" x14ac:dyDescent="0.35">
      <c r="E26" s="27" t="s">
        <v>22</v>
      </c>
      <c r="G26" s="28">
        <f>VLOOKUP(E26,'Siebdruckp. EK'!A15:B20,2,0)</f>
        <v>199.5</v>
      </c>
    </row>
    <row r="28" spans="2:11" ht="18" x14ac:dyDescent="0.35">
      <c r="B28" s="27"/>
      <c r="C28" s="27"/>
      <c r="D28" s="27"/>
    </row>
    <row r="29" spans="2:11" ht="18" x14ac:dyDescent="0.35">
      <c r="E29" s="5" t="s">
        <v>31</v>
      </c>
    </row>
    <row r="30" spans="2:11" ht="18" x14ac:dyDescent="0.35">
      <c r="E30" s="27" t="s">
        <v>35</v>
      </c>
      <c r="G30" s="28">
        <f>VLOOKUP(E30,'Siebdruckp. EK'!F15:G21,2,0)</f>
        <v>77.349999999999994</v>
      </c>
    </row>
    <row r="33" spans="5:7" ht="18" x14ac:dyDescent="0.35">
      <c r="E33" s="5" t="s">
        <v>34</v>
      </c>
    </row>
    <row r="34" spans="5:7" ht="18" x14ac:dyDescent="0.35">
      <c r="E34" s="27" t="s">
        <v>5</v>
      </c>
      <c r="G34" s="28">
        <f>VLOOKUP(E34,'Siebdruckp. EK'!A25:B31,2,0)</f>
        <v>165.72</v>
      </c>
    </row>
    <row r="37" spans="5:7" ht="18" x14ac:dyDescent="0.35">
      <c r="E37" s="5" t="s">
        <v>44</v>
      </c>
    </row>
    <row r="38" spans="5:7" ht="18" x14ac:dyDescent="0.35">
      <c r="E38" s="27" t="s">
        <v>5</v>
      </c>
      <c r="G38" s="28">
        <f>VLOOKUP(E38,'Siebdruckp. EK'!F25:G31,2,0)</f>
        <v>259.7</v>
      </c>
    </row>
    <row r="40" spans="5:7" ht="18" x14ac:dyDescent="0.35">
      <c r="E40" s="5" t="s">
        <v>55</v>
      </c>
    </row>
    <row r="41" spans="5:7" ht="18" x14ac:dyDescent="0.35">
      <c r="E41" s="27" t="s">
        <v>35</v>
      </c>
      <c r="G41" s="28">
        <f>VLOOKUP(E41,'Siebdruckp. EK'!F37:G43,2,0)</f>
        <v>180.09</v>
      </c>
    </row>
  </sheetData>
  <phoneticPr fontId="8" type="noConversion"/>
  <pageMargins left="0.7" right="0.7" top="0.78740157499999996" bottom="0.78740157499999996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551052F7-A471-423D-A2A9-2058EC43E5FC}">
          <x14:formula1>
            <xm:f>'Siebdruckp. EK'!$F$6:$F$11</xm:f>
          </x14:formula1>
          <xm:sqref>E18</xm:sqref>
        </x14:dataValidation>
        <x14:dataValidation type="list" allowBlank="1" showInputMessage="1" showErrorMessage="1" xr:uid="{87E3B6E3-BA6E-4862-A967-4488DBEDF541}">
          <x14:formula1>
            <xm:f>'Siebdruckp. EK'!$A$15:$A$20</xm:f>
          </x14:formula1>
          <xm:sqref>E26</xm:sqref>
        </x14:dataValidation>
        <x14:dataValidation type="list" allowBlank="1" showInputMessage="1" showErrorMessage="1" xr:uid="{22DC883E-17D0-4FE2-9D7C-D24C2512D5A3}">
          <x14:formula1>
            <xm:f>'Siebdruckp. EK'!$F$15:$F$21</xm:f>
          </x14:formula1>
          <xm:sqref>E30</xm:sqref>
        </x14:dataValidation>
        <x14:dataValidation type="list" allowBlank="1" showInputMessage="1" showErrorMessage="1" xr:uid="{C55EED64-F5B8-4527-8392-7498C2948554}">
          <x14:formula1>
            <xm:f>'Siebdruckp. EK'!$A$25:$A$31</xm:f>
          </x14:formula1>
          <xm:sqref>E34</xm:sqref>
        </x14:dataValidation>
        <x14:dataValidation type="list" allowBlank="1" showInputMessage="1" showErrorMessage="1" xr:uid="{366EE65D-E436-4A99-94BB-D8EF01DA0C47}">
          <x14:formula1>
            <xm:f>'Siebdruckp. EK'!$F$25:$F$31</xm:f>
          </x14:formula1>
          <xm:sqref>E38:F38 H38</xm:sqref>
        </x14:dataValidation>
        <x14:dataValidation type="list" allowBlank="1" showInputMessage="1" showErrorMessage="1" xr:uid="{856B78BA-7D80-455B-8769-592B02EC4C22}">
          <x14:formula1>
            <xm:f>'Siebdruckp. EK'!$F$37:$F$43</xm:f>
          </x14:formula1>
          <xm:sqref>E41</xm:sqref>
        </x14:dataValidation>
        <x14:dataValidation type="list" allowBlank="1" showInputMessage="1" showErrorMessage="1" xr:uid="{435411BF-E619-4FF7-8A8D-E0946D356620}">
          <x14:formula1>
            <xm:f>'Siebdruckp. EK'!$A$5:$A$12</xm:f>
          </x14:formula1>
          <xm:sqref>E22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AC35D-7C6C-4019-ABAB-09B6FCD112EF}">
  <sheetPr>
    <tabColor theme="7" tint="-0.249977111117893"/>
  </sheetPr>
  <dimension ref="C4:H58"/>
  <sheetViews>
    <sheetView topLeftCell="A4" zoomScale="130" zoomScaleNormal="130" workbookViewId="0">
      <pane xSplit="2" ySplit="1" topLeftCell="C50" activePane="bottomRight" state="frozen"/>
      <selection activeCell="A4" sqref="A4"/>
      <selection pane="topRight" activeCell="C4" sqref="C4"/>
      <selection pane="bottomLeft" activeCell="A5" sqref="A5"/>
      <selection pane="bottomRight" activeCell="D59" sqref="D59"/>
    </sheetView>
  </sheetViews>
  <sheetFormatPr baseColWidth="10" defaultRowHeight="14.4" x14ac:dyDescent="0.3"/>
  <cols>
    <col min="4" max="4" width="14" customWidth="1"/>
    <col min="5" max="5" width="23.5546875" customWidth="1"/>
  </cols>
  <sheetData>
    <row r="4" spans="3:8" x14ac:dyDescent="0.3">
      <c r="C4" s="2" t="s">
        <v>4</v>
      </c>
      <c r="D4" s="2" t="s">
        <v>45</v>
      </c>
      <c r="E4" s="2" t="s">
        <v>46</v>
      </c>
      <c r="F4" s="2" t="s">
        <v>47</v>
      </c>
      <c r="G4" s="2" t="s">
        <v>48</v>
      </c>
      <c r="H4" s="2" t="s">
        <v>41</v>
      </c>
    </row>
    <row r="5" spans="3:8" x14ac:dyDescent="0.3">
      <c r="C5" s="3">
        <v>44938</v>
      </c>
      <c r="D5" t="s">
        <v>49</v>
      </c>
      <c r="E5" t="s">
        <v>33</v>
      </c>
      <c r="F5" s="4" t="s">
        <v>31</v>
      </c>
      <c r="G5" s="4">
        <v>3</v>
      </c>
    </row>
    <row r="6" spans="3:8" x14ac:dyDescent="0.3">
      <c r="C6" s="3">
        <v>44943</v>
      </c>
      <c r="D6" t="s">
        <v>49</v>
      </c>
      <c r="E6" t="s">
        <v>33</v>
      </c>
      <c r="F6" s="4" t="s">
        <v>2</v>
      </c>
      <c r="G6" s="4">
        <v>8</v>
      </c>
    </row>
    <row r="7" spans="3:8" x14ac:dyDescent="0.3">
      <c r="C7" s="3">
        <v>44949</v>
      </c>
      <c r="D7" t="s">
        <v>50</v>
      </c>
      <c r="E7" t="s">
        <v>28</v>
      </c>
      <c r="F7" s="4" t="s">
        <v>1</v>
      </c>
      <c r="G7" s="4">
        <v>1</v>
      </c>
    </row>
    <row r="8" spans="3:8" x14ac:dyDescent="0.3">
      <c r="C8" s="3">
        <v>44950</v>
      </c>
      <c r="D8" t="s">
        <v>49</v>
      </c>
      <c r="E8" t="s">
        <v>26</v>
      </c>
      <c r="F8" s="4" t="s">
        <v>2</v>
      </c>
      <c r="G8" s="4">
        <v>1</v>
      </c>
    </row>
    <row r="9" spans="3:8" x14ac:dyDescent="0.3">
      <c r="C9" s="3">
        <v>44950</v>
      </c>
      <c r="D9" t="s">
        <v>49</v>
      </c>
      <c r="E9" t="s">
        <v>5</v>
      </c>
      <c r="F9" s="4" t="s">
        <v>1</v>
      </c>
      <c r="G9" s="4">
        <v>1</v>
      </c>
    </row>
    <row r="10" spans="3:8" x14ac:dyDescent="0.3">
      <c r="C10" s="3">
        <v>44966</v>
      </c>
      <c r="D10" t="s">
        <v>49</v>
      </c>
      <c r="E10" t="s">
        <v>26</v>
      </c>
      <c r="F10" s="4" t="s">
        <v>2</v>
      </c>
      <c r="G10" s="4">
        <v>1</v>
      </c>
    </row>
    <row r="11" spans="3:8" x14ac:dyDescent="0.3">
      <c r="C11" s="3">
        <v>44973</v>
      </c>
      <c r="D11" t="s">
        <v>49</v>
      </c>
      <c r="E11" t="s">
        <v>5</v>
      </c>
      <c r="F11" s="4" t="s">
        <v>2</v>
      </c>
      <c r="G11" s="4">
        <v>1</v>
      </c>
    </row>
    <row r="12" spans="3:8" x14ac:dyDescent="0.3">
      <c r="C12" s="3">
        <v>44980</v>
      </c>
      <c r="D12" t="s">
        <v>49</v>
      </c>
      <c r="E12" t="s">
        <v>27</v>
      </c>
      <c r="F12" s="4" t="s">
        <v>1</v>
      </c>
      <c r="G12" s="4">
        <v>1</v>
      </c>
    </row>
    <row r="13" spans="3:8" x14ac:dyDescent="0.3">
      <c r="C13" s="3">
        <v>44981</v>
      </c>
      <c r="D13" t="s">
        <v>50</v>
      </c>
      <c r="E13" t="s">
        <v>28</v>
      </c>
      <c r="F13" s="4" t="s">
        <v>2</v>
      </c>
      <c r="G13" s="4">
        <v>1</v>
      </c>
    </row>
    <row r="14" spans="3:8" x14ac:dyDescent="0.3">
      <c r="C14" s="3">
        <v>44981</v>
      </c>
      <c r="D14" t="s">
        <v>50</v>
      </c>
      <c r="E14" t="s">
        <v>32</v>
      </c>
      <c r="F14" s="4" t="s">
        <v>2</v>
      </c>
      <c r="G14" s="4">
        <v>1</v>
      </c>
    </row>
    <row r="15" spans="3:8" x14ac:dyDescent="0.3">
      <c r="C15" s="3">
        <v>44985</v>
      </c>
      <c r="D15" t="s">
        <v>49</v>
      </c>
      <c r="E15" t="s">
        <v>35</v>
      </c>
      <c r="F15" s="4" t="s">
        <v>3</v>
      </c>
      <c r="G15" s="4">
        <v>1</v>
      </c>
    </row>
    <row r="16" spans="3:8" x14ac:dyDescent="0.3">
      <c r="C16" s="3">
        <v>44985</v>
      </c>
      <c r="D16" t="s">
        <v>49</v>
      </c>
      <c r="E16" t="s">
        <v>35</v>
      </c>
      <c r="F16" s="4" t="s">
        <v>2</v>
      </c>
      <c r="G16" s="4">
        <v>1</v>
      </c>
    </row>
    <row r="17" spans="3:8" x14ac:dyDescent="0.3">
      <c r="C17" s="3">
        <v>44992</v>
      </c>
      <c r="D17" t="s">
        <v>49</v>
      </c>
      <c r="E17" t="s">
        <v>5</v>
      </c>
      <c r="F17" s="4" t="s">
        <v>3</v>
      </c>
      <c r="G17" s="4">
        <v>1</v>
      </c>
    </row>
    <row r="18" spans="3:8" x14ac:dyDescent="0.3">
      <c r="C18" s="3">
        <v>45005</v>
      </c>
      <c r="D18" t="s">
        <v>49</v>
      </c>
      <c r="E18" t="s">
        <v>26</v>
      </c>
      <c r="F18" s="4" t="s">
        <v>2</v>
      </c>
      <c r="G18" s="4">
        <v>1</v>
      </c>
    </row>
    <row r="19" spans="3:8" x14ac:dyDescent="0.3">
      <c r="C19" s="3">
        <v>45012</v>
      </c>
      <c r="D19" t="s">
        <v>49</v>
      </c>
      <c r="E19" t="s">
        <v>35</v>
      </c>
      <c r="F19" s="4" t="s">
        <v>31</v>
      </c>
      <c r="G19" s="4">
        <v>1</v>
      </c>
    </row>
    <row r="20" spans="3:8" x14ac:dyDescent="0.3">
      <c r="C20" s="3">
        <v>45012</v>
      </c>
      <c r="D20" t="s">
        <v>49</v>
      </c>
      <c r="E20" t="s">
        <v>5</v>
      </c>
      <c r="F20" s="4" t="s">
        <v>31</v>
      </c>
      <c r="G20" s="4">
        <v>1</v>
      </c>
    </row>
    <row r="21" spans="3:8" x14ac:dyDescent="0.3">
      <c r="C21" s="3">
        <v>45019</v>
      </c>
      <c r="D21" t="s">
        <v>49</v>
      </c>
      <c r="E21" t="s">
        <v>26</v>
      </c>
      <c r="F21" s="4" t="s">
        <v>2</v>
      </c>
      <c r="G21" s="4">
        <v>1</v>
      </c>
    </row>
    <row r="22" spans="3:8" x14ac:dyDescent="0.3">
      <c r="C22" s="3">
        <v>45019</v>
      </c>
      <c r="D22" t="s">
        <v>49</v>
      </c>
      <c r="E22" t="s">
        <v>35</v>
      </c>
      <c r="F22" s="4" t="s">
        <v>34</v>
      </c>
      <c r="G22" s="4">
        <v>1</v>
      </c>
    </row>
    <row r="23" spans="3:8" x14ac:dyDescent="0.3">
      <c r="C23" s="3">
        <v>45022</v>
      </c>
      <c r="D23" t="s">
        <v>49</v>
      </c>
      <c r="E23" t="s">
        <v>35</v>
      </c>
      <c r="F23" s="4" t="s">
        <v>44</v>
      </c>
      <c r="G23" s="4">
        <v>1</v>
      </c>
      <c r="H23" t="s">
        <v>54</v>
      </c>
    </row>
    <row r="24" spans="3:8" x14ac:dyDescent="0.3">
      <c r="C24" s="3">
        <v>45029</v>
      </c>
      <c r="D24" t="s">
        <v>49</v>
      </c>
      <c r="E24" t="s">
        <v>26</v>
      </c>
      <c r="F24" s="4" t="s">
        <v>2</v>
      </c>
      <c r="G24" s="4">
        <v>1</v>
      </c>
    </row>
    <row r="25" spans="3:8" x14ac:dyDescent="0.3">
      <c r="C25" s="3">
        <v>45029</v>
      </c>
      <c r="D25" t="s">
        <v>21</v>
      </c>
      <c r="E25" t="s">
        <v>28</v>
      </c>
      <c r="F25" s="4" t="s">
        <v>34</v>
      </c>
      <c r="G25" s="4">
        <v>1</v>
      </c>
    </row>
    <row r="26" spans="3:8" x14ac:dyDescent="0.3">
      <c r="C26" s="3">
        <v>45036</v>
      </c>
      <c r="D26" t="s">
        <v>49</v>
      </c>
      <c r="E26" t="s">
        <v>5</v>
      </c>
      <c r="F26" s="4" t="s">
        <v>2</v>
      </c>
      <c r="G26" s="4">
        <v>1</v>
      </c>
    </row>
    <row r="27" spans="3:8" x14ac:dyDescent="0.3">
      <c r="C27" s="3">
        <v>45040</v>
      </c>
      <c r="D27" t="s">
        <v>49</v>
      </c>
      <c r="E27" t="s">
        <v>35</v>
      </c>
      <c r="F27" s="4" t="s">
        <v>2</v>
      </c>
      <c r="G27" s="4">
        <v>1</v>
      </c>
    </row>
    <row r="28" spans="3:8" x14ac:dyDescent="0.3">
      <c r="C28" s="3">
        <v>45068</v>
      </c>
      <c r="D28" t="s">
        <v>49</v>
      </c>
      <c r="E28" t="s">
        <v>35</v>
      </c>
      <c r="F28" s="4" t="s">
        <v>2</v>
      </c>
      <c r="G28" s="4">
        <v>2</v>
      </c>
    </row>
    <row r="29" spans="3:8" x14ac:dyDescent="0.3">
      <c r="C29" s="3">
        <v>45069</v>
      </c>
      <c r="D29" t="s">
        <v>49</v>
      </c>
      <c r="E29" t="s">
        <v>35</v>
      </c>
      <c r="F29" s="4" t="s">
        <v>31</v>
      </c>
      <c r="G29" s="4">
        <v>1</v>
      </c>
    </row>
    <row r="30" spans="3:8" x14ac:dyDescent="0.3">
      <c r="C30" s="3">
        <v>45071</v>
      </c>
      <c r="D30" t="s">
        <v>49</v>
      </c>
      <c r="E30" t="s">
        <v>26</v>
      </c>
      <c r="F30" s="4" t="s">
        <v>2</v>
      </c>
      <c r="G30" s="4">
        <v>1</v>
      </c>
    </row>
    <row r="31" spans="3:8" x14ac:dyDescent="0.3">
      <c r="C31" s="3">
        <v>45078</v>
      </c>
      <c r="D31" t="s">
        <v>49</v>
      </c>
      <c r="E31" t="s">
        <v>5</v>
      </c>
      <c r="F31" s="4" t="s">
        <v>2</v>
      </c>
      <c r="G31" s="4">
        <v>1</v>
      </c>
    </row>
    <row r="32" spans="3:8" x14ac:dyDescent="0.3">
      <c r="C32" s="3">
        <v>45083</v>
      </c>
      <c r="D32" t="s">
        <v>49</v>
      </c>
      <c r="E32" t="s">
        <v>35</v>
      </c>
      <c r="F32" s="4" t="s">
        <v>2</v>
      </c>
      <c r="G32" s="4">
        <v>2</v>
      </c>
    </row>
    <row r="33" spans="3:8" x14ac:dyDescent="0.3">
      <c r="C33" s="3">
        <v>45083</v>
      </c>
      <c r="D33" t="s">
        <v>49</v>
      </c>
      <c r="E33" t="s">
        <v>35</v>
      </c>
      <c r="F33" s="4" t="s">
        <v>2</v>
      </c>
      <c r="G33" s="4">
        <v>2</v>
      </c>
      <c r="H33" t="s">
        <v>54</v>
      </c>
    </row>
    <row r="34" spans="3:8" x14ac:dyDescent="0.3">
      <c r="C34" s="3">
        <v>45089</v>
      </c>
      <c r="D34" t="s">
        <v>49</v>
      </c>
      <c r="E34" t="s">
        <v>26</v>
      </c>
      <c r="F34" s="4" t="s">
        <v>2</v>
      </c>
      <c r="G34" s="4">
        <v>1</v>
      </c>
    </row>
    <row r="35" spans="3:8" x14ac:dyDescent="0.3">
      <c r="C35" s="3">
        <v>45110</v>
      </c>
      <c r="D35" t="s">
        <v>49</v>
      </c>
      <c r="E35" t="s">
        <v>33</v>
      </c>
      <c r="F35" s="4" t="s">
        <v>2</v>
      </c>
      <c r="G35" s="4">
        <v>1</v>
      </c>
      <c r="H35" t="s">
        <v>62</v>
      </c>
    </row>
    <row r="36" spans="3:8" x14ac:dyDescent="0.3">
      <c r="C36" s="3">
        <v>45124</v>
      </c>
      <c r="D36" t="s">
        <v>49</v>
      </c>
      <c r="E36" t="s">
        <v>5</v>
      </c>
      <c r="F36" s="4" t="s">
        <v>2</v>
      </c>
      <c r="G36" s="4">
        <v>1</v>
      </c>
    </row>
    <row r="37" spans="3:8" x14ac:dyDescent="0.3">
      <c r="C37" s="3">
        <v>45131</v>
      </c>
      <c r="D37" t="s">
        <v>49</v>
      </c>
      <c r="E37" t="s">
        <v>5</v>
      </c>
      <c r="F37" s="4" t="s">
        <v>2</v>
      </c>
      <c r="G37" s="4">
        <v>1</v>
      </c>
    </row>
    <row r="38" spans="3:8" x14ac:dyDescent="0.3">
      <c r="C38" s="3">
        <v>45131</v>
      </c>
      <c r="D38" t="s">
        <v>49</v>
      </c>
      <c r="E38" t="s">
        <v>26</v>
      </c>
      <c r="F38" s="4" t="s">
        <v>2</v>
      </c>
      <c r="G38" s="4">
        <v>1</v>
      </c>
    </row>
    <row r="39" spans="3:8" x14ac:dyDescent="0.3">
      <c r="C39" s="3">
        <v>45134</v>
      </c>
      <c r="D39" t="s">
        <v>49</v>
      </c>
      <c r="E39" t="s">
        <v>32</v>
      </c>
      <c r="F39" s="4" t="s">
        <v>2</v>
      </c>
      <c r="G39" s="4">
        <v>1</v>
      </c>
    </row>
    <row r="40" spans="3:8" x14ac:dyDescent="0.3">
      <c r="C40" s="3">
        <v>45141</v>
      </c>
      <c r="D40" t="s">
        <v>49</v>
      </c>
      <c r="E40" t="s">
        <v>35</v>
      </c>
      <c r="F40" s="4" t="s">
        <v>2</v>
      </c>
      <c r="G40" s="4">
        <v>2</v>
      </c>
    </row>
    <row r="41" spans="3:8" x14ac:dyDescent="0.3">
      <c r="C41" s="3">
        <v>45141</v>
      </c>
      <c r="D41" t="s">
        <v>49</v>
      </c>
      <c r="E41" t="s">
        <v>26</v>
      </c>
      <c r="F41" s="4" t="s">
        <v>2</v>
      </c>
      <c r="G41" s="4">
        <v>1</v>
      </c>
    </row>
    <row r="42" spans="3:8" x14ac:dyDescent="0.3">
      <c r="C42" s="3">
        <v>45153</v>
      </c>
      <c r="D42" t="s">
        <v>49</v>
      </c>
      <c r="E42" t="s">
        <v>32</v>
      </c>
      <c r="F42" s="4" t="s">
        <v>2</v>
      </c>
      <c r="G42" s="4">
        <v>3</v>
      </c>
    </row>
    <row r="43" spans="3:8" x14ac:dyDescent="0.3">
      <c r="C43" s="3">
        <v>45167</v>
      </c>
      <c r="D43" t="s">
        <v>49</v>
      </c>
      <c r="E43" t="s">
        <v>26</v>
      </c>
      <c r="F43" s="4" t="s">
        <v>2</v>
      </c>
      <c r="G43" s="4">
        <v>1</v>
      </c>
    </row>
    <row r="44" spans="3:8" x14ac:dyDescent="0.3">
      <c r="C44" s="3">
        <v>45173</v>
      </c>
      <c r="D44" t="s">
        <v>49</v>
      </c>
      <c r="E44" t="s">
        <v>5</v>
      </c>
      <c r="F44" s="4" t="s">
        <v>2</v>
      </c>
      <c r="G44" s="4">
        <v>4</v>
      </c>
    </row>
    <row r="45" spans="3:8" x14ac:dyDescent="0.3">
      <c r="C45" s="3">
        <v>45174</v>
      </c>
      <c r="D45" t="s">
        <v>49</v>
      </c>
      <c r="E45" t="s">
        <v>5</v>
      </c>
      <c r="F45" s="4" t="s">
        <v>2</v>
      </c>
      <c r="G45" s="4">
        <v>1</v>
      </c>
    </row>
    <row r="46" spans="3:8" x14ac:dyDescent="0.3">
      <c r="C46" s="3">
        <v>45194</v>
      </c>
      <c r="D46" t="s">
        <v>49</v>
      </c>
      <c r="E46" t="s">
        <v>26</v>
      </c>
      <c r="F46" s="4" t="s">
        <v>44</v>
      </c>
      <c r="G46" s="4">
        <v>1</v>
      </c>
    </row>
    <row r="47" spans="3:8" x14ac:dyDescent="0.3">
      <c r="C47" s="3">
        <v>45194</v>
      </c>
      <c r="D47" t="s">
        <v>49</v>
      </c>
      <c r="E47" t="s">
        <v>35</v>
      </c>
      <c r="F47" s="4" t="s">
        <v>31</v>
      </c>
      <c r="G47" s="4">
        <v>1</v>
      </c>
    </row>
    <row r="49" spans="3:8" x14ac:dyDescent="0.3">
      <c r="C49" s="3">
        <v>45204</v>
      </c>
      <c r="D49" t="s">
        <v>49</v>
      </c>
      <c r="E49" t="s">
        <v>64</v>
      </c>
      <c r="F49" t="s">
        <v>44</v>
      </c>
      <c r="G49">
        <v>1</v>
      </c>
    </row>
    <row r="50" spans="3:8" x14ac:dyDescent="0.3">
      <c r="C50" s="3">
        <v>45204</v>
      </c>
      <c r="D50" t="s">
        <v>49</v>
      </c>
      <c r="E50" t="s">
        <v>64</v>
      </c>
      <c r="F50" t="s">
        <v>2</v>
      </c>
      <c r="G50">
        <v>2</v>
      </c>
    </row>
    <row r="51" spans="3:8" x14ac:dyDescent="0.3">
      <c r="C51" s="3">
        <v>45211</v>
      </c>
      <c r="D51" t="s">
        <v>49</v>
      </c>
      <c r="E51" t="s">
        <v>66</v>
      </c>
      <c r="F51" t="s">
        <v>2</v>
      </c>
      <c r="G51">
        <v>1</v>
      </c>
    </row>
    <row r="52" spans="3:8" x14ac:dyDescent="0.3">
      <c r="C52" s="3">
        <v>45225</v>
      </c>
      <c r="D52" t="s">
        <v>49</v>
      </c>
      <c r="E52" t="s">
        <v>22</v>
      </c>
      <c r="F52" t="s">
        <v>3</v>
      </c>
      <c r="G52">
        <v>1</v>
      </c>
    </row>
    <row r="53" spans="3:8" x14ac:dyDescent="0.3">
      <c r="C53" s="3">
        <v>45246</v>
      </c>
      <c r="D53" t="s">
        <v>49</v>
      </c>
      <c r="E53" t="s">
        <v>66</v>
      </c>
      <c r="F53" t="s">
        <v>2</v>
      </c>
      <c r="G53">
        <v>1</v>
      </c>
    </row>
    <row r="54" spans="3:8" x14ac:dyDescent="0.3">
      <c r="C54" s="3">
        <v>45247</v>
      </c>
      <c r="D54" t="s">
        <v>69</v>
      </c>
      <c r="E54" t="s">
        <v>22</v>
      </c>
      <c r="F54" t="s">
        <v>2</v>
      </c>
      <c r="G54">
        <v>3</v>
      </c>
    </row>
    <row r="55" spans="3:8" x14ac:dyDescent="0.3">
      <c r="C55" s="3">
        <v>45250</v>
      </c>
      <c r="D55" t="s">
        <v>49</v>
      </c>
      <c r="E55" t="s">
        <v>66</v>
      </c>
      <c r="F55" t="s">
        <v>2</v>
      </c>
      <c r="G55">
        <v>3</v>
      </c>
      <c r="H55" t="s">
        <v>71</v>
      </c>
    </row>
    <row r="56" spans="3:8" x14ac:dyDescent="0.3">
      <c r="C56" s="3">
        <v>45253</v>
      </c>
      <c r="D56" t="s">
        <v>49</v>
      </c>
      <c r="E56" t="s">
        <v>66</v>
      </c>
      <c r="F56" t="s">
        <v>2</v>
      </c>
      <c r="G56">
        <v>1</v>
      </c>
      <c r="H56" t="s">
        <v>70</v>
      </c>
    </row>
    <row r="57" spans="3:8" x14ac:dyDescent="0.3">
      <c r="C57" s="3">
        <v>45265</v>
      </c>
      <c r="D57" t="s">
        <v>49</v>
      </c>
      <c r="E57" t="s">
        <v>22</v>
      </c>
      <c r="F57" t="s">
        <v>44</v>
      </c>
      <c r="G57">
        <v>2</v>
      </c>
    </row>
    <row r="58" spans="3:8" x14ac:dyDescent="0.3">
      <c r="C58" s="3">
        <v>45278</v>
      </c>
      <c r="D58" t="s">
        <v>49</v>
      </c>
      <c r="E58" t="s">
        <v>66</v>
      </c>
      <c r="F58" t="s">
        <v>73</v>
      </c>
      <c r="G58">
        <v>1</v>
      </c>
      <c r="H58" t="s">
        <v>54</v>
      </c>
    </row>
  </sheetData>
  <sortState xmlns:xlrd2="http://schemas.microsoft.com/office/spreadsheetml/2017/richdata2" ref="C5:G19">
    <sortCondition ref="C4:C19"/>
  </sortState>
  <phoneticPr fontId="8" type="noConversion"/>
  <dataValidations count="1">
    <dataValidation type="list" allowBlank="1" showInputMessage="1" showErrorMessage="1" sqref="F5:F47" xr:uid="{C40C0965-B65F-462A-8442-742F64B2277A}">
      <mc:AlternateContent xmlns:x12ac="http://schemas.microsoft.com/office/spreadsheetml/2011/1/ac" xmlns:mc="http://schemas.openxmlformats.org/markup-compatibility/2006">
        <mc:Choice Requires="x12ac">
          <x12ac:list>"6,5 mm",9 mm,12 mm,15 mm,18 mm,21 mm,24 mm,27 mm, 30 mm,</x12ac:list>
        </mc:Choice>
        <mc:Fallback>
          <formula1>"6,5 mm,9 mm,12 mm,15 mm,18 mm,21 mm,24 mm,27 mm, 30 mm,"</formula1>
        </mc:Fallback>
      </mc:AlternateContent>
    </dataValidation>
  </dataValidations>
  <pageMargins left="0.7" right="0.7" top="0.78740157499999996" bottom="0.78740157499999996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43C75A15-5F22-43D2-AD20-5E0C313F6118}">
          <x14:formula1>
            <xm:f>'Siebdruckp. EK'!$M$14:$M$17</xm:f>
          </x14:formula1>
          <xm:sqref>D5:D47</xm:sqref>
        </x14:dataValidation>
        <x14:dataValidation type="list" allowBlank="1" showInputMessage="1" showErrorMessage="1" xr:uid="{91125FE8-8E32-4B27-9A55-2845C7FE2208}">
          <x14:formula1>
            <xm:f>'Siebdruckp. EK'!$F$15:$F$21</xm:f>
          </x14:formula1>
          <xm:sqref>E5:E47</xm:sqref>
        </x14:dataValidation>
        <x14:dataValidation type="list" allowBlank="1" showInputMessage="1" showErrorMessage="1" xr:uid="{8EE0A343-43C8-4165-AAB6-8FEE68ED7783}">
          <x14:formula1>
            <xm:f>'Siebdruckp. EK'!$N$4:$N$13</xm:f>
          </x14:formula1>
          <xm:sqref>G5:G47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A3CB2-61F9-403C-BEA3-FB9B89BCED50}">
  <dimension ref="B3:H3"/>
  <sheetViews>
    <sheetView workbookViewId="0">
      <selection activeCell="K6" sqref="K6"/>
    </sheetView>
  </sheetViews>
  <sheetFormatPr baseColWidth="10" defaultRowHeight="14.4" x14ac:dyDescent="0.3"/>
  <sheetData>
    <row r="3" spans="2:8" ht="18" x14ac:dyDescent="0.35">
      <c r="B3" s="5" t="s">
        <v>45</v>
      </c>
      <c r="C3" s="5" t="s">
        <v>4</v>
      </c>
      <c r="D3" s="5" t="s">
        <v>74</v>
      </c>
      <c r="E3" s="5" t="s">
        <v>75</v>
      </c>
      <c r="F3" s="5" t="s">
        <v>46</v>
      </c>
      <c r="G3" s="5" t="s">
        <v>47</v>
      </c>
      <c r="H3" s="5" t="s">
        <v>48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E94B8-F1BD-459D-B5D8-04D14266901F}">
  <sheetPr>
    <tabColor theme="4"/>
  </sheetPr>
  <dimension ref="A3:N53"/>
  <sheetViews>
    <sheetView topLeftCell="A19" zoomScaleNormal="100" workbookViewId="0">
      <selection activeCell="J29" sqref="J29"/>
    </sheetView>
  </sheetViews>
  <sheetFormatPr baseColWidth="10" defaultRowHeight="14.4" x14ac:dyDescent="0.3"/>
  <cols>
    <col min="1" max="1" width="22.33203125" customWidth="1"/>
    <col min="2" max="2" width="16.6640625" customWidth="1"/>
    <col min="4" max="4" width="17.44140625" customWidth="1"/>
    <col min="5" max="5" width="15.109375" customWidth="1"/>
    <col min="6" max="6" width="22.88671875" customWidth="1"/>
    <col min="7" max="7" width="13.21875" customWidth="1"/>
  </cols>
  <sheetData>
    <row r="3" spans="1:14" x14ac:dyDescent="0.3">
      <c r="A3" s="2" t="s">
        <v>23</v>
      </c>
    </row>
    <row r="4" spans="1:14" x14ac:dyDescent="0.3">
      <c r="A4" s="2" t="s">
        <v>2</v>
      </c>
      <c r="B4" s="2"/>
      <c r="C4" s="2" t="s">
        <v>24</v>
      </c>
      <c r="D4" s="2" t="s">
        <v>25</v>
      </c>
      <c r="E4" t="s">
        <v>4</v>
      </c>
      <c r="J4" t="s">
        <v>4</v>
      </c>
      <c r="K4" s="3">
        <v>44979</v>
      </c>
    </row>
    <row r="5" spans="1:14" ht="15.6" x14ac:dyDescent="0.3">
      <c r="A5" t="s">
        <v>35</v>
      </c>
      <c r="B5" s="29">
        <v>125.69</v>
      </c>
      <c r="C5" s="40" t="s">
        <v>68</v>
      </c>
      <c r="D5" s="30">
        <v>24.95</v>
      </c>
      <c r="E5" s="3">
        <v>45294</v>
      </c>
      <c r="F5" s="2" t="s">
        <v>1</v>
      </c>
      <c r="G5" s="2"/>
      <c r="H5" s="2" t="s">
        <v>24</v>
      </c>
      <c r="I5" s="2" t="s">
        <v>25</v>
      </c>
    </row>
    <row r="6" spans="1:14" ht="15.6" x14ac:dyDescent="0.3">
      <c r="A6" t="s">
        <v>33</v>
      </c>
      <c r="B6" s="29">
        <v>103.47</v>
      </c>
      <c r="D6" s="30">
        <v>18.3</v>
      </c>
      <c r="E6" s="3">
        <v>45139</v>
      </c>
      <c r="F6" t="s">
        <v>22</v>
      </c>
      <c r="G6" s="29">
        <v>124.02</v>
      </c>
      <c r="H6" s="30"/>
      <c r="I6" s="30">
        <v>22.55</v>
      </c>
      <c r="J6" s="3">
        <v>45294</v>
      </c>
      <c r="K6" s="40">
        <v>23</v>
      </c>
      <c r="L6" t="s">
        <v>67</v>
      </c>
      <c r="M6" s="3">
        <v>45245</v>
      </c>
    </row>
    <row r="7" spans="1:14" ht="15.6" x14ac:dyDescent="0.3">
      <c r="A7" t="s">
        <v>0</v>
      </c>
      <c r="B7" s="29">
        <v>203.83</v>
      </c>
      <c r="C7" s="30">
        <v>39.1</v>
      </c>
      <c r="D7" s="30">
        <v>32.549999999999997</v>
      </c>
      <c r="E7" s="3">
        <v>45152</v>
      </c>
      <c r="F7" t="s">
        <v>0</v>
      </c>
      <c r="G7" s="29">
        <v>193.1</v>
      </c>
      <c r="H7" s="30">
        <v>30.7</v>
      </c>
      <c r="I7" s="30"/>
    </row>
    <row r="8" spans="1:14" ht="15.6" x14ac:dyDescent="0.3">
      <c r="A8" t="s">
        <v>5</v>
      </c>
      <c r="B8" s="29">
        <v>225.93</v>
      </c>
      <c r="C8" s="26"/>
      <c r="D8" s="30">
        <v>30.15</v>
      </c>
      <c r="E8" s="3">
        <v>45294</v>
      </c>
      <c r="F8" t="s">
        <v>5</v>
      </c>
      <c r="G8" s="29">
        <v>195.3</v>
      </c>
      <c r="H8" s="30"/>
      <c r="I8" s="30">
        <v>25.9</v>
      </c>
      <c r="J8" s="3">
        <v>45294</v>
      </c>
    </row>
    <row r="9" spans="1:14" ht="15.6" x14ac:dyDescent="0.3">
      <c r="A9" t="s">
        <v>27</v>
      </c>
      <c r="B9" s="29">
        <v>173.03</v>
      </c>
      <c r="C9" s="26"/>
      <c r="D9" s="30">
        <v>22.7</v>
      </c>
      <c r="E9" s="3">
        <v>45139</v>
      </c>
      <c r="F9" t="s">
        <v>27</v>
      </c>
      <c r="G9" s="29">
        <v>179.99</v>
      </c>
      <c r="H9" s="30"/>
      <c r="I9" s="30">
        <v>23.7</v>
      </c>
    </row>
    <row r="10" spans="1:14" ht="15.6" x14ac:dyDescent="0.3">
      <c r="A10" t="s">
        <v>57</v>
      </c>
      <c r="B10" s="29">
        <v>380.56</v>
      </c>
      <c r="C10" t="s">
        <v>58</v>
      </c>
      <c r="D10" s="30">
        <v>41</v>
      </c>
      <c r="E10" s="3">
        <v>45245</v>
      </c>
      <c r="F10" t="s">
        <v>26</v>
      </c>
      <c r="G10" s="32" t="s">
        <v>29</v>
      </c>
      <c r="H10" s="30"/>
      <c r="I10" s="30"/>
    </row>
    <row r="11" spans="1:14" ht="15.6" x14ac:dyDescent="0.3">
      <c r="A11" t="s">
        <v>26</v>
      </c>
      <c r="B11" s="29">
        <v>472</v>
      </c>
      <c r="C11" s="26"/>
      <c r="D11" s="30">
        <v>34.799999999999997</v>
      </c>
      <c r="E11" s="3">
        <v>45209</v>
      </c>
      <c r="F11" t="s">
        <v>28</v>
      </c>
      <c r="G11" s="29">
        <v>485.3</v>
      </c>
      <c r="H11" s="30">
        <v>35.35</v>
      </c>
      <c r="I11" s="30"/>
      <c r="J11" s="3">
        <v>45166</v>
      </c>
    </row>
    <row r="12" spans="1:14" ht="15.6" x14ac:dyDescent="0.3">
      <c r="A12" t="s">
        <v>28</v>
      </c>
      <c r="B12" s="29">
        <v>525.88</v>
      </c>
      <c r="C12" s="30">
        <v>38.4</v>
      </c>
      <c r="D12" s="30"/>
      <c r="E12" s="3">
        <v>42147</v>
      </c>
    </row>
    <row r="13" spans="1:14" ht="15.6" x14ac:dyDescent="0.3">
      <c r="D13" s="31"/>
    </row>
    <row r="14" spans="1:14" x14ac:dyDescent="0.3">
      <c r="A14" s="2" t="s">
        <v>3</v>
      </c>
      <c r="C14" s="2" t="s">
        <v>24</v>
      </c>
      <c r="D14" s="2" t="s">
        <v>25</v>
      </c>
      <c r="F14" s="2" t="s">
        <v>31</v>
      </c>
      <c r="H14" s="2" t="s">
        <v>24</v>
      </c>
      <c r="I14" s="2" t="s">
        <v>25</v>
      </c>
      <c r="J14" s="3">
        <v>44998</v>
      </c>
    </row>
    <row r="15" spans="1:14" ht="15.6" x14ac:dyDescent="0.3">
      <c r="A15" t="s">
        <v>22</v>
      </c>
      <c r="B15" s="29">
        <v>199.5</v>
      </c>
      <c r="D15" s="30">
        <v>38.450000000000003</v>
      </c>
      <c r="E15" s="3">
        <v>45223</v>
      </c>
      <c r="F15" t="s">
        <v>35</v>
      </c>
      <c r="G15" s="29">
        <v>77.349999999999994</v>
      </c>
      <c r="H15" s="22" t="s">
        <v>72</v>
      </c>
      <c r="I15" s="30">
        <v>18.8</v>
      </c>
      <c r="J15" s="3">
        <v>45190</v>
      </c>
      <c r="K15" t="s">
        <v>65</v>
      </c>
      <c r="M15" s="3">
        <v>45204</v>
      </c>
      <c r="N15" s="41">
        <v>45257</v>
      </c>
    </row>
    <row r="16" spans="1:14" ht="15.6" x14ac:dyDescent="0.3">
      <c r="A16" t="s">
        <v>0</v>
      </c>
      <c r="B16" s="29">
        <v>0</v>
      </c>
      <c r="D16" s="30"/>
      <c r="F16" t="s">
        <v>33</v>
      </c>
      <c r="G16" s="29">
        <v>85.34</v>
      </c>
      <c r="I16" s="30">
        <v>14.55</v>
      </c>
    </row>
    <row r="17" spans="1:10" ht="15.6" x14ac:dyDescent="0.3">
      <c r="A17" t="s">
        <v>5</v>
      </c>
      <c r="B17" s="29">
        <v>350.2</v>
      </c>
      <c r="D17" s="30">
        <v>48.15</v>
      </c>
      <c r="E17" s="3">
        <v>45188</v>
      </c>
      <c r="F17" t="s">
        <v>32</v>
      </c>
      <c r="G17" s="32"/>
      <c r="I17" s="30"/>
    </row>
    <row r="18" spans="1:10" ht="15.6" x14ac:dyDescent="0.3">
      <c r="A18" t="s">
        <v>27</v>
      </c>
      <c r="B18" s="29">
        <v>0</v>
      </c>
      <c r="D18" s="30"/>
      <c r="F18" t="s">
        <v>5</v>
      </c>
      <c r="G18" s="29">
        <v>153.88</v>
      </c>
      <c r="I18" s="30">
        <v>19.95</v>
      </c>
      <c r="J18" s="3">
        <v>45091</v>
      </c>
    </row>
    <row r="19" spans="1:10" ht="15.6" x14ac:dyDescent="0.3">
      <c r="A19" t="s">
        <v>26</v>
      </c>
      <c r="B19" s="29">
        <v>0</v>
      </c>
      <c r="D19" s="30"/>
      <c r="F19" t="s">
        <v>27</v>
      </c>
      <c r="G19" s="29">
        <v>128.12</v>
      </c>
      <c r="I19" s="30">
        <v>16.25</v>
      </c>
    </row>
    <row r="20" spans="1:10" ht="15.6" x14ac:dyDescent="0.3">
      <c r="A20" t="s">
        <v>28</v>
      </c>
      <c r="B20" s="29">
        <v>0</v>
      </c>
      <c r="D20" s="30"/>
      <c r="F20" t="s">
        <v>26</v>
      </c>
      <c r="G20" s="32" t="s">
        <v>29</v>
      </c>
      <c r="I20" s="30"/>
    </row>
    <row r="21" spans="1:10" ht="15.6" x14ac:dyDescent="0.3">
      <c r="F21" t="s">
        <v>28</v>
      </c>
      <c r="G21" s="29" t="s">
        <v>29</v>
      </c>
      <c r="I21" s="30"/>
    </row>
    <row r="24" spans="1:10" x14ac:dyDescent="0.3">
      <c r="A24" s="2" t="s">
        <v>34</v>
      </c>
      <c r="B24" s="2"/>
      <c r="C24" s="2" t="s">
        <v>24</v>
      </c>
      <c r="D24" s="2" t="s">
        <v>25</v>
      </c>
      <c r="E24" s="3"/>
      <c r="F24" s="2" t="s">
        <v>44</v>
      </c>
      <c r="G24" s="2"/>
      <c r="H24" s="2" t="s">
        <v>24</v>
      </c>
      <c r="I24" s="2" t="s">
        <v>25</v>
      </c>
      <c r="J24" s="2" t="s">
        <v>4</v>
      </c>
    </row>
    <row r="25" spans="1:10" ht="15.6" x14ac:dyDescent="0.3">
      <c r="A25" t="s">
        <v>35</v>
      </c>
      <c r="B25" s="29">
        <v>105.89</v>
      </c>
      <c r="C25" s="26"/>
      <c r="D25" s="30">
        <v>18.8</v>
      </c>
      <c r="E25" s="3">
        <v>45127</v>
      </c>
      <c r="F25" t="s">
        <v>35</v>
      </c>
      <c r="G25" s="29">
        <v>153.99</v>
      </c>
      <c r="H25" s="26"/>
      <c r="I25" s="30">
        <v>28.75</v>
      </c>
      <c r="J25" s="3">
        <v>45259</v>
      </c>
    </row>
    <row r="26" spans="1:10" ht="15.6" x14ac:dyDescent="0.3">
      <c r="A26" t="s">
        <v>36</v>
      </c>
      <c r="B26" s="29">
        <v>73.25</v>
      </c>
      <c r="C26" s="30">
        <v>0</v>
      </c>
      <c r="D26" s="30">
        <v>12.05</v>
      </c>
      <c r="E26" s="3">
        <v>45127</v>
      </c>
      <c r="F26" t="s">
        <v>36</v>
      </c>
      <c r="G26" s="29">
        <v>0</v>
      </c>
      <c r="H26" s="30"/>
      <c r="I26" s="30"/>
    </row>
    <row r="27" spans="1:10" ht="15.6" x14ac:dyDescent="0.3">
      <c r="A27" t="s">
        <v>0</v>
      </c>
      <c r="B27" s="29">
        <v>0</v>
      </c>
      <c r="C27" s="30">
        <v>0</v>
      </c>
      <c r="D27" s="30">
        <v>0</v>
      </c>
      <c r="F27" t="s">
        <v>0</v>
      </c>
      <c r="G27" s="29">
        <v>231.1</v>
      </c>
      <c r="H27" s="30"/>
      <c r="I27" s="30">
        <v>37.25</v>
      </c>
      <c r="J27" s="3">
        <v>45132</v>
      </c>
    </row>
    <row r="28" spans="1:10" ht="15.6" x14ac:dyDescent="0.3">
      <c r="A28" t="s">
        <v>5</v>
      </c>
      <c r="B28" s="29">
        <v>165.72</v>
      </c>
      <c r="C28" s="26"/>
      <c r="D28" s="30">
        <v>21.65</v>
      </c>
      <c r="E28" s="3">
        <v>45229</v>
      </c>
      <c r="F28" t="s">
        <v>5</v>
      </c>
      <c r="G28" s="29">
        <v>259.7</v>
      </c>
      <c r="H28" s="26"/>
      <c r="I28" s="30">
        <v>35.15</v>
      </c>
      <c r="J28" s="3">
        <v>45300</v>
      </c>
    </row>
    <row r="29" spans="1:10" ht="15.6" x14ac:dyDescent="0.3">
      <c r="A29" t="s">
        <v>27</v>
      </c>
      <c r="B29" s="29">
        <v>157.01</v>
      </c>
      <c r="C29" s="26"/>
      <c r="D29" s="30">
        <v>20.399999999999999</v>
      </c>
      <c r="F29" t="s">
        <v>27</v>
      </c>
      <c r="G29" s="29">
        <v>0</v>
      </c>
      <c r="H29" s="26"/>
      <c r="I29" s="30"/>
    </row>
    <row r="30" spans="1:10" ht="15.6" x14ac:dyDescent="0.3">
      <c r="A30" t="s">
        <v>26</v>
      </c>
      <c r="B30" s="29" t="s">
        <v>29</v>
      </c>
      <c r="C30" s="26"/>
      <c r="D30" s="30" t="s">
        <v>29</v>
      </c>
      <c r="F30" t="s">
        <v>26</v>
      </c>
      <c r="G30" s="29">
        <v>555.04</v>
      </c>
      <c r="H30" s="26"/>
      <c r="I30" s="30">
        <v>42.15</v>
      </c>
      <c r="J30" s="3">
        <v>45190</v>
      </c>
    </row>
    <row r="31" spans="1:10" ht="15.6" x14ac:dyDescent="0.3">
      <c r="A31" t="s">
        <v>28</v>
      </c>
      <c r="B31" s="29">
        <v>398.5</v>
      </c>
      <c r="C31" t="s">
        <v>52</v>
      </c>
      <c r="D31" s="30">
        <v>0</v>
      </c>
      <c r="E31" s="3">
        <v>45029</v>
      </c>
      <c r="F31" t="s">
        <v>28</v>
      </c>
      <c r="G31" s="29">
        <v>0</v>
      </c>
      <c r="I31" s="30"/>
    </row>
    <row r="35" spans="1:11" x14ac:dyDescent="0.3">
      <c r="A35" s="2" t="s">
        <v>51</v>
      </c>
    </row>
    <row r="36" spans="1:11" x14ac:dyDescent="0.3">
      <c r="F36" s="2" t="s">
        <v>55</v>
      </c>
      <c r="G36" s="2"/>
      <c r="H36" s="2" t="s">
        <v>24</v>
      </c>
      <c r="I36" s="2" t="s">
        <v>25</v>
      </c>
      <c r="J36" s="2" t="s">
        <v>4</v>
      </c>
    </row>
    <row r="37" spans="1:11" ht="15.6" x14ac:dyDescent="0.3">
      <c r="A37" s="2" t="s">
        <v>2</v>
      </c>
      <c r="C37" s="38" t="s">
        <v>24</v>
      </c>
      <c r="D37" s="38" t="s">
        <v>25</v>
      </c>
      <c r="F37" t="s">
        <v>35</v>
      </c>
      <c r="G37" s="29">
        <v>180.09</v>
      </c>
      <c r="H37" s="26"/>
      <c r="I37" s="30">
        <v>34.15</v>
      </c>
      <c r="J37" s="3">
        <v>45278</v>
      </c>
    </row>
    <row r="38" spans="1:11" ht="15.6" x14ac:dyDescent="0.3">
      <c r="C38" s="4"/>
      <c r="D38" s="4"/>
      <c r="F38" t="s">
        <v>36</v>
      </c>
      <c r="G38" s="29">
        <v>0</v>
      </c>
      <c r="H38" s="30"/>
      <c r="I38" s="30"/>
    </row>
    <row r="39" spans="1:11" ht="15.6" x14ac:dyDescent="0.3">
      <c r="A39" t="s">
        <v>53</v>
      </c>
      <c r="B39" s="26">
        <v>309.82</v>
      </c>
      <c r="C39" s="4"/>
      <c r="D39" s="39">
        <v>42.35</v>
      </c>
      <c r="E39" s="3">
        <v>45009</v>
      </c>
      <c r="F39" t="s">
        <v>0</v>
      </c>
      <c r="G39" s="29">
        <v>263</v>
      </c>
      <c r="H39" s="30"/>
      <c r="I39" s="30">
        <v>42.75</v>
      </c>
      <c r="J39" s="3">
        <v>45132</v>
      </c>
    </row>
    <row r="40" spans="1:11" ht="15.6" x14ac:dyDescent="0.3">
      <c r="C40" s="4"/>
      <c r="D40" s="4"/>
      <c r="F40" t="s">
        <v>5</v>
      </c>
      <c r="G40" s="29">
        <v>312.60000000000002</v>
      </c>
      <c r="H40" s="26"/>
      <c r="I40" s="30">
        <v>42.75</v>
      </c>
      <c r="J40" s="3">
        <v>45166</v>
      </c>
    </row>
    <row r="41" spans="1:11" ht="15.6" x14ac:dyDescent="0.3">
      <c r="C41" s="4"/>
      <c r="D41" s="4"/>
      <c r="F41" t="s">
        <v>27</v>
      </c>
      <c r="G41" s="29">
        <v>0</v>
      </c>
      <c r="H41" s="26"/>
      <c r="I41" s="30"/>
    </row>
    <row r="42" spans="1:11" ht="15.6" x14ac:dyDescent="0.3">
      <c r="A42" s="2" t="s">
        <v>60</v>
      </c>
      <c r="C42" s="4"/>
      <c r="D42" s="4"/>
      <c r="F42" t="s">
        <v>26</v>
      </c>
      <c r="G42" s="29">
        <v>632.54999999999995</v>
      </c>
      <c r="H42" s="26"/>
      <c r="I42" s="30">
        <v>48.2</v>
      </c>
      <c r="J42" s="3">
        <v>45132</v>
      </c>
    </row>
    <row r="43" spans="1:11" ht="15.6" x14ac:dyDescent="0.3">
      <c r="C43" s="4"/>
      <c r="D43" s="4"/>
      <c r="F43" t="s">
        <v>28</v>
      </c>
      <c r="G43" s="29">
        <v>618.69000000000005</v>
      </c>
      <c r="I43" s="30">
        <v>45</v>
      </c>
      <c r="J43" s="3">
        <v>45037</v>
      </c>
      <c r="K43" t="s">
        <v>56</v>
      </c>
    </row>
    <row r="44" spans="1:11" x14ac:dyDescent="0.3">
      <c r="A44" s="2" t="s">
        <v>44</v>
      </c>
      <c r="C44" s="38" t="s">
        <v>24</v>
      </c>
      <c r="D44" s="38" t="s">
        <v>25</v>
      </c>
    </row>
    <row r="46" spans="1:11" x14ac:dyDescent="0.3">
      <c r="A46" t="s">
        <v>22</v>
      </c>
      <c r="B46" s="26">
        <v>173.81</v>
      </c>
      <c r="D46" s="40">
        <v>32.85</v>
      </c>
      <c r="E46" s="3">
        <v>45014</v>
      </c>
    </row>
    <row r="48" spans="1:11" x14ac:dyDescent="0.3">
      <c r="A48" s="2" t="s">
        <v>2</v>
      </c>
    </row>
    <row r="49" spans="1:5" x14ac:dyDescent="0.3">
      <c r="A49" t="s">
        <v>22</v>
      </c>
      <c r="B49" s="26">
        <v>144.32</v>
      </c>
      <c r="C49" t="s">
        <v>59</v>
      </c>
      <c r="D49" s="40">
        <v>26.75</v>
      </c>
      <c r="E49" s="3">
        <v>45079</v>
      </c>
    </row>
    <row r="50" spans="1:5" x14ac:dyDescent="0.3">
      <c r="B50" s="26">
        <v>182.15</v>
      </c>
      <c r="C50" t="s">
        <v>61</v>
      </c>
      <c r="D50" s="40">
        <v>34.65</v>
      </c>
      <c r="E50" s="3">
        <v>45079</v>
      </c>
    </row>
    <row r="52" spans="1:5" x14ac:dyDescent="0.3">
      <c r="A52" t="s">
        <v>63</v>
      </c>
    </row>
    <row r="53" spans="1:5" x14ac:dyDescent="0.3">
      <c r="A53" t="s">
        <v>64</v>
      </c>
      <c r="B53">
        <v>54.25</v>
      </c>
    </row>
  </sheetData>
  <sortState xmlns:xlrd2="http://schemas.microsoft.com/office/spreadsheetml/2017/richdata2" ref="A36:A37">
    <sortCondition ref="A37"/>
  </sortState>
  <phoneticPr fontId="8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Siebdruck VK</vt:lpstr>
      <vt:lpstr>Lieferungen 2023</vt:lpstr>
      <vt:lpstr>Lieferungen 2024</vt:lpstr>
      <vt:lpstr>Siebdruckp. 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2023-02-22T12:24:15Z</dcterms:created>
  <dcterms:modified xsi:type="dcterms:W3CDTF">2024-01-09T13:04:01Z</dcterms:modified>
</cp:coreProperties>
</file>